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КОПИИ\2023\К р насос оборуд КНс ЖК Куйбышев\Смета изм от 07.07.23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I34" i="8" l="1"/>
  <c r="G15" i="8" l="1"/>
  <c r="G16" i="8"/>
  <c r="G17" i="8"/>
  <c r="G18" i="8"/>
  <c r="G19" i="8"/>
  <c r="G20" i="8"/>
  <c r="G21" i="8"/>
  <c r="G22" i="8"/>
  <c r="G23" i="8"/>
  <c r="G24" i="8"/>
  <c r="G25" i="8"/>
  <c r="G26" i="8"/>
  <c r="G14" i="8"/>
  <c r="I27" i="8"/>
  <c r="I15" i="8"/>
  <c r="I16" i="8"/>
  <c r="I17" i="8"/>
  <c r="I18" i="8"/>
  <c r="I19" i="8"/>
  <c r="I20" i="8"/>
  <c r="I21" i="8"/>
  <c r="I22" i="8"/>
  <c r="I23" i="8"/>
  <c r="I24" i="8"/>
  <c r="I25" i="8"/>
  <c r="I26" i="8"/>
  <c r="I14" i="8"/>
  <c r="H27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<sst xmlns="http://schemas.openxmlformats.org/spreadsheetml/2006/main" count="83" uniqueCount="63">
  <si>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</si>
  <si>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</si>
  <si>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</si>
  <si>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</si>
  <si>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</si>
  <si>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</si>
  <si>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</si>
  <si>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</si>
  <si>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</si>
  <si>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</si>
  <si>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СКС-2023-С-3-625</t>
  </si>
  <si>
    <t>Капитальный ремонт насосного оборудования КНС ЖК "Куйбышев"</t>
  </si>
  <si>
    <t xml:space="preserve">               Материалы</t>
  </si>
  <si>
    <t>01.7.02.07-0011</t>
  </si>
  <si>
    <t>Прессшпан листовой, марка А</t>
  </si>
  <si>
    <t>кг</t>
  </si>
  <si>
    <t>01.7.03.04-0001</t>
  </si>
  <si>
    <t>Электроэнергия</t>
  </si>
  <si>
    <t>кВт-ч</t>
  </si>
  <si>
    <t>01.7.11.07-0032</t>
  </si>
  <si>
    <t>Электроды сварочные Э42, диаметр 4 мм</t>
  </si>
  <si>
    <t>т</t>
  </si>
  <si>
    <t>01.7.11.07-0034</t>
  </si>
  <si>
    <t>Электроды сварочные Э42А, диаметр 4 мм</t>
  </si>
  <si>
    <t>01.7.15.02-0085</t>
  </si>
  <si>
    <t>Болты с шестигранной головкой, диаметр 16 (18) мм</t>
  </si>
  <si>
    <t>01.7.15.03-0042</t>
  </si>
  <si>
    <t>Болты с гайками и шайбами строительные</t>
  </si>
  <si>
    <t>01.7.15.04-0011</t>
  </si>
  <si>
    <t>Винты с полукруглой головкой, длина 50 мм</t>
  </si>
  <si>
    <t>01.7.15.11-0049</t>
  </si>
  <si>
    <t>Шайбы оцинкованные, диаметр 18 мм</t>
  </si>
  <si>
    <t>07.2.07.13-0171</t>
  </si>
  <si>
    <t>Подкладки металлические</t>
  </si>
  <si>
    <t>08.3.03.05-0003</t>
  </si>
  <si>
    <t>Проволока канатная оцинкованная, диаметр 5,5 мм</t>
  </si>
  <si>
    <t>14.4.02.09-0001</t>
  </si>
  <si>
    <t>Краска</t>
  </si>
  <si>
    <t>999-0005</t>
  </si>
  <si>
    <t>Масса</t>
  </si>
  <si>
    <t>999-9950</t>
  </si>
  <si>
    <t>Вспомогательные ненормируемые ресурсы (2% от Оплаты труда рабочих)</t>
  </si>
  <si>
    <t>руб</t>
  </si>
  <si>
    <t/>
  </si>
  <si>
    <t>Итого "Материалы"</t>
  </si>
  <si>
    <t xml:space="preserve">               Оборудование</t>
  </si>
  <si>
    <t>ТЦ_01.7.17.13_77_7709966020_11.05.2023_01</t>
  </si>
  <si>
    <t>Лебёдки электрические OCALIFT TSA</t>
  </si>
  <si>
    <t>шт</t>
  </si>
  <si>
    <t>39000,00
46800,0/1,2</t>
  </si>
  <si>
    <t>ТЦ_61.2.04.02_77_7709966020_11.05.2023_01</t>
  </si>
  <si>
    <t>Поплавковый датчик уровня (кабель 20м)</t>
  </si>
  <si>
    <t>7583,33
9100,0/1,2</t>
  </si>
  <si>
    <t>ТЦ_62.1.02.14_77_7709966020_11.05.2023_01</t>
  </si>
  <si>
    <t>Шкаф управления 3-я насосами 15кВт с устройством плавного пуска и системы автоматического включения насосных агрегатов.</t>
  </si>
  <si>
    <t>500000,00
600000,0/1,2</t>
  </si>
  <si>
    <t>ТЦ_68.1.02.02_77_7709966020_11.05.2023_01</t>
  </si>
  <si>
    <t>Итого "Оборудование"</t>
  </si>
  <si>
    <t>ВЕДОМОСТЬ РЕСУРСОВ № СКС-2023-С-3-625</t>
  </si>
  <si>
    <t>(наименование стройки)</t>
  </si>
  <si>
    <t>Составил:______________О.А. Молодцова</t>
  </si>
  <si>
    <t>Насос канализационный 11 кВт, 400В,1450об/мин, IP68. F, в комплекие с АТМ Dn80, реле контроля</t>
  </si>
  <si>
    <t>616800,0/1,2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</si>
</sst>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i/>
      <sz val="8"/>
      <name val="Verdana"/>
      <family val="2"/>
      <charset val="204"/>
    </font>
    <font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51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7" xfId="0" applyFont="1" applyBorder="1" applyAlignment="1">
      <alignment horizontal="center" vertical="center" wrapText="1"/>
    </xf>
    <xf numFmtId="0" fontId="7" fillId="0" borderId="0" xfId="23" applyFont="1" applyAlignment="1">
      <alignment vertical="top"/>
    </xf>
    <xf numFmtId="0" fontId="17" fillId="0" borderId="0" xfId="0" applyFont="1"/>
    <xf numFmtId="0" fontId="17" fillId="0" borderId="0" xfId="0" applyFont="1" applyAlignment="1">
      <alignment horizontal="center"/>
    </xf>
    <xf numFmtId="0" fontId="11" fillId="0" borderId="0" xfId="0" applyFont="1"/>
    <xf numFmtId="0" fontId="17" fillId="0" borderId="0" xfId="24" applyFont="1">
      <alignment horizontal="left" vertical="top"/>
    </xf>
    <xf numFmtId="49" fontId="17" fillId="0" borderId="0" xfId="0" applyNumberFormat="1" applyFo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 vertical="top"/>
    </xf>
    <xf numFmtId="164" fontId="11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15" fillId="0" borderId="6" xfId="23" applyFont="1" applyBorder="1" applyAlignment="1">
      <alignment horizontal="center" vertical="top"/>
    </xf>
    <xf numFmtId="0" fontId="15" fillId="0" borderId="0" xfId="23" applyFont="1" applyAlignment="1">
      <alignment horizontal="center" vertical="top"/>
    </xf>
    <xf numFmtId="0" fontId="16" fillId="0" borderId="5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N38"/>
  <sheetViews>
    <sheetView showGridLines="0" tabSelected="1" topLeftCell="B28" zoomScaleNormal="100" workbookViewId="0">
      <selection activeCell="P32" sqref="P32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3.7109375" style="4" customWidth="1"/>
    <col min="10" max="16384" width="9.140625" style="4"/>
  </cols>
  <sheetData>
    <row r="1" spans="1:9" ht="15" x14ac:dyDescent="0.2">
      <c r="B1" s="1"/>
      <c r="C1" s="2"/>
      <c r="D1" s="2"/>
      <c r="G1" s="2"/>
      <c r="H1" s="2"/>
      <c r="I1" s="2"/>
    </row>
    <row r="2" spans="1:9" ht="15" customHeight="1" x14ac:dyDescent="0.2">
      <c r="B2" s="33" t="s">
        <v>11</v>
      </c>
      <c r="C2" s="33"/>
      <c r="D2" s="33"/>
      <c r="E2" s="33"/>
      <c r="F2" s="33"/>
      <c r="G2" s="33"/>
      <c r="H2" s="33"/>
      <c r="I2" s="33"/>
    </row>
    <row r="3" spans="1:9" s="23" customFormat="1" ht="11.25" x14ac:dyDescent="0.15">
      <c r="A3" s="35" t="s">
        <v>59</v>
      </c>
      <c r="B3" s="35"/>
      <c r="C3" s="35"/>
      <c r="D3" s="35"/>
      <c r="E3" s="35"/>
      <c r="F3" s="35"/>
      <c r="G3" s="35"/>
      <c r="H3" s="35"/>
      <c r="I3" s="35"/>
    </row>
    <row r="4" spans="1:9" ht="15" customHeight="1" x14ac:dyDescent="0.2">
      <c r="B4" s="22"/>
      <c r="C4" s="22"/>
      <c r="D4" s="22"/>
      <c r="E4" s="22"/>
      <c r="F4" s="22"/>
      <c r="G4" s="22"/>
      <c r="H4" s="22"/>
      <c r="I4" s="22"/>
    </row>
    <row r="5" spans="1:9" ht="15" customHeight="1" x14ac:dyDescent="0.2">
      <c r="B5" s="34" t="s">
        <v>58</v>
      </c>
      <c r="C5" s="34"/>
      <c r="D5" s="34"/>
      <c r="E5" s="34"/>
      <c r="F5" s="34"/>
      <c r="G5" s="34"/>
      <c r="H5" s="34"/>
      <c r="I5" s="34"/>
    </row>
    <row r="6" spans="1:9" ht="15" customHeight="1" x14ac:dyDescent="0.2">
      <c r="B6" s="22"/>
      <c r="C6" s="22"/>
      <c r="D6" s="22"/>
      <c r="E6" s="22"/>
      <c r="F6" s="22"/>
      <c r="G6" s="22"/>
      <c r="H6" s="22"/>
      <c r="I6" s="22"/>
    </row>
    <row r="7" spans="1:9" ht="12.75" customHeight="1" x14ac:dyDescent="0.2">
      <c r="B7" s="40" t="s">
        <v>8</v>
      </c>
      <c r="C7" s="43" t="s">
        <v>0</v>
      </c>
      <c r="D7" s="43" t="s">
        <v>1</v>
      </c>
      <c r="E7" s="46" t="s">
        <v>7</v>
      </c>
      <c r="F7" s="49" t="s">
        <v>4</v>
      </c>
      <c r="G7" s="49"/>
      <c r="H7" s="49" t="s">
        <v>6</v>
      </c>
      <c r="I7" s="49"/>
    </row>
    <row r="8" spans="1:9" ht="12.75" customHeight="1" x14ac:dyDescent="0.2">
      <c r="B8" s="41"/>
      <c r="C8" s="44"/>
      <c r="D8" s="44"/>
      <c r="E8" s="47"/>
      <c r="F8" s="21" t="s">
        <v>2</v>
      </c>
      <c r="G8" s="10" t="s">
        <v>3</v>
      </c>
      <c r="H8" s="10" t="s">
        <v>2</v>
      </c>
      <c r="I8" s="10" t="s">
        <v>3</v>
      </c>
    </row>
    <row r="9" spans="1:9" x14ac:dyDescent="0.2">
      <c r="B9" s="42"/>
      <c r="C9" s="45"/>
      <c r="D9" s="45"/>
      <c r="E9" s="48"/>
      <c r="F9" s="9" t="s">
        <v>5</v>
      </c>
      <c r="G9" s="9" t="s">
        <v>5</v>
      </c>
      <c r="H9" s="9" t="s">
        <v>5</v>
      </c>
      <c r="I9" s="9" t="s">
        <v>5</v>
      </c>
    </row>
    <row r="10" spans="1:9" x14ac:dyDescent="0.2">
      <c r="B10" s="11">
        <v>1</v>
      </c>
      <c r="C10" s="11">
        <v>2</v>
      </c>
      <c r="D10" s="11">
        <v>3</v>
      </c>
      <c r="E10" s="12">
        <v>4</v>
      </c>
      <c r="F10" s="11">
        <v>5</v>
      </c>
      <c r="G10" s="11">
        <v>7</v>
      </c>
      <c r="H10" s="11">
        <v>9</v>
      </c>
      <c r="I10" s="11">
        <v>11</v>
      </c>
    </row>
    <row r="11" spans="1:9" ht="17.850000000000001" customHeight="1" x14ac:dyDescent="0.2">
      <c r="B11" s="36" t="s">
        <v>9</v>
      </c>
      <c r="C11" s="37"/>
      <c r="D11" s="37"/>
      <c r="E11" s="37"/>
      <c r="F11" s="37"/>
      <c r="G11" s="37"/>
      <c r="H11" s="37"/>
      <c r="I11" s="37"/>
    </row>
    <row r="12" spans="1:9" ht="38.25" x14ac:dyDescent="0.2">
      <c r="B12" s="13" t="s">
        <v>10</v>
      </c>
      <c r="C12" s="14" t="s">
        <v>11</v>
      </c>
      <c r="D12" s="15"/>
      <c r="E12" s="13">
        <v>1</v>
      </c>
      <c r="F12" s="16"/>
      <c r="G12" s="16"/>
      <c r="H12" s="16"/>
      <c r="I12" s="16"/>
    </row>
    <row r="13" spans="1:9" ht="17.850000000000001" customHeight="1" x14ac:dyDescent="0.2">
      <c r="B13" s="38" t="s">
        <v>12</v>
      </c>
      <c r="C13" s="39"/>
      <c r="D13" s="39"/>
      <c r="E13" s="39"/>
      <c r="F13" s="39"/>
      <c r="G13" s="39"/>
      <c r="H13" s="39"/>
      <c r="I13" s="39"/>
    </row>
    <row r="14" spans="1:9" ht="25.5" x14ac:dyDescent="0.2">
      <c r="B14" s="17" t="s">
        <v>13</v>
      </c>
      <c r="C14" s="18" t="s">
        <v>14</v>
      </c>
      <c r="D14" s="19" t="s">
        <v>15</v>
      </c>
      <c r="E14" s="17">
        <v>0.11</v>
      </c>
      <c r="F14" s="20">
        <v>47.57</v>
      </c>
      <c r="G14" s="32">
        <f>F14*8.26</f>
        <v>392.9282</v>
      </c>
      <c r="H14" s="20">
        <v>5.23</v>
      </c>
      <c r="I14" s="31">
        <f>H14*8.26</f>
        <v>43.199800000000003</v>
      </c>
    </row>
    <row r="15" spans="1:9" ht="25.5" x14ac:dyDescent="0.2">
      <c r="B15" s="17" t="s">
        <v>16</v>
      </c>
      <c r="C15" s="18" t="s">
        <v>17</v>
      </c>
      <c r="D15" s="19" t="s">
        <v>18</v>
      </c>
      <c r="E15" s="17">
        <v>1.5</v>
      </c>
      <c r="F15" s="20">
        <v>0.4</v>
      </c>
      <c r="G15" s="32">
        <f t="shared" ref="G15:G26" si="0">F15*8.26</f>
        <v>3.3040000000000003</v>
      </c>
      <c r="H15" s="20">
        <v>0.6</v>
      </c>
      <c r="I15" s="31">
        <f t="shared" ref="I15:I26" si="1">H15*8.26</f>
        <v>4.9559999999999995</v>
      </c>
    </row>
    <row r="16" spans="1:9" ht="25.5" x14ac:dyDescent="0.2">
      <c r="B16" s="17" t="s">
        <v>19</v>
      </c>
      <c r="C16" s="18" t="s">
        <v>20</v>
      </c>
      <c r="D16" s="19" t="s">
        <v>21</v>
      </c>
      <c r="E16" s="17">
        <v>1.6000000000000001E-4</v>
      </c>
      <c r="F16" s="20">
        <v>10315.01</v>
      </c>
      <c r="G16" s="32">
        <f t="shared" si="0"/>
        <v>85201.982600000003</v>
      </c>
      <c r="H16" s="20">
        <v>1.65</v>
      </c>
      <c r="I16" s="31">
        <f t="shared" si="1"/>
        <v>13.629</v>
      </c>
    </row>
    <row r="17" spans="2:9" ht="25.5" x14ac:dyDescent="0.2">
      <c r="B17" s="17" t="s">
        <v>22</v>
      </c>
      <c r="C17" s="18" t="s">
        <v>23</v>
      </c>
      <c r="D17" s="19" t="s">
        <v>15</v>
      </c>
      <c r="E17" s="17">
        <v>0.75</v>
      </c>
      <c r="F17" s="20">
        <v>10.57</v>
      </c>
      <c r="G17" s="32">
        <f t="shared" si="0"/>
        <v>87.308199999999999</v>
      </c>
      <c r="H17" s="20">
        <v>7.93</v>
      </c>
      <c r="I17" s="31">
        <f t="shared" si="1"/>
        <v>65.501800000000003</v>
      </c>
    </row>
    <row r="18" spans="2:9" ht="25.5" x14ac:dyDescent="0.2">
      <c r="B18" s="17" t="s">
        <v>24</v>
      </c>
      <c r="C18" s="18" t="s">
        <v>25</v>
      </c>
      <c r="D18" s="19" t="s">
        <v>21</v>
      </c>
      <c r="E18" s="17">
        <v>8.0000000000000004E-4</v>
      </c>
      <c r="F18" s="20">
        <v>9680</v>
      </c>
      <c r="G18" s="32">
        <f t="shared" si="0"/>
        <v>79956.800000000003</v>
      </c>
      <c r="H18" s="20">
        <v>7.74</v>
      </c>
      <c r="I18" s="31">
        <f t="shared" si="1"/>
        <v>63.932400000000001</v>
      </c>
    </row>
    <row r="19" spans="2:9" ht="25.5" x14ac:dyDescent="0.2">
      <c r="B19" s="17" t="s">
        <v>26</v>
      </c>
      <c r="C19" s="18" t="s">
        <v>27</v>
      </c>
      <c r="D19" s="19" t="s">
        <v>15</v>
      </c>
      <c r="E19" s="17">
        <v>0.1</v>
      </c>
      <c r="F19" s="20">
        <v>9.0399999999999991</v>
      </c>
      <c r="G19" s="32">
        <f t="shared" si="0"/>
        <v>74.670399999999987</v>
      </c>
      <c r="H19" s="20">
        <v>0.9</v>
      </c>
      <c r="I19" s="31">
        <f t="shared" si="1"/>
        <v>7.4340000000000002</v>
      </c>
    </row>
    <row r="20" spans="2:9" ht="25.5" x14ac:dyDescent="0.2">
      <c r="B20" s="17" t="s">
        <v>28</v>
      </c>
      <c r="C20" s="18" t="s">
        <v>29</v>
      </c>
      <c r="D20" s="19" t="s">
        <v>21</v>
      </c>
      <c r="E20" s="17">
        <v>1.16E-4</v>
      </c>
      <c r="F20" s="20">
        <v>12430</v>
      </c>
      <c r="G20" s="32">
        <f t="shared" si="0"/>
        <v>102671.8</v>
      </c>
      <c r="H20" s="20">
        <v>1.44</v>
      </c>
      <c r="I20" s="31">
        <f t="shared" si="1"/>
        <v>11.894399999999999</v>
      </c>
    </row>
    <row r="21" spans="2:9" ht="25.5" x14ac:dyDescent="0.2">
      <c r="B21" s="17" t="s">
        <v>30</v>
      </c>
      <c r="C21" s="18" t="s">
        <v>31</v>
      </c>
      <c r="D21" s="19" t="s">
        <v>15</v>
      </c>
      <c r="E21" s="17">
        <v>4.0000000000000001E-3</v>
      </c>
      <c r="F21" s="20">
        <v>29.37</v>
      </c>
      <c r="G21" s="32">
        <f t="shared" si="0"/>
        <v>242.59620000000001</v>
      </c>
      <c r="H21" s="20">
        <v>0.12</v>
      </c>
      <c r="I21" s="31">
        <f t="shared" si="1"/>
        <v>0.99119999999999997</v>
      </c>
    </row>
    <row r="22" spans="2:9" ht="25.5" x14ac:dyDescent="0.2">
      <c r="B22" s="17" t="s">
        <v>32</v>
      </c>
      <c r="C22" s="18" t="s">
        <v>33</v>
      </c>
      <c r="D22" s="19" t="s">
        <v>15</v>
      </c>
      <c r="E22" s="17">
        <v>60</v>
      </c>
      <c r="F22" s="20">
        <v>12.6</v>
      </c>
      <c r="G22" s="32">
        <f t="shared" si="0"/>
        <v>104.07599999999999</v>
      </c>
      <c r="H22" s="20">
        <v>756</v>
      </c>
      <c r="I22" s="31">
        <f t="shared" si="1"/>
        <v>6244.5599999999995</v>
      </c>
    </row>
    <row r="23" spans="2:9" ht="25.5" x14ac:dyDescent="0.2">
      <c r="B23" s="17" t="s">
        <v>34</v>
      </c>
      <c r="C23" s="18" t="s">
        <v>35</v>
      </c>
      <c r="D23" s="19" t="s">
        <v>21</v>
      </c>
      <c r="E23" s="17">
        <v>6.0000000000000001E-3</v>
      </c>
      <c r="F23" s="20">
        <v>11447.45</v>
      </c>
      <c r="G23" s="32">
        <f t="shared" si="0"/>
        <v>94555.937000000005</v>
      </c>
      <c r="H23" s="20">
        <v>68.680000000000007</v>
      </c>
      <c r="I23" s="31">
        <f t="shared" si="1"/>
        <v>567.29680000000008</v>
      </c>
    </row>
    <row r="24" spans="2:9" ht="25.5" x14ac:dyDescent="0.2">
      <c r="B24" s="17" t="s">
        <v>36</v>
      </c>
      <c r="C24" s="18" t="s">
        <v>37</v>
      </c>
      <c r="D24" s="19" t="s">
        <v>15</v>
      </c>
      <c r="E24" s="17">
        <v>0.04</v>
      </c>
      <c r="F24" s="20">
        <v>28.6</v>
      </c>
      <c r="G24" s="32">
        <f t="shared" si="0"/>
        <v>236.23600000000002</v>
      </c>
      <c r="H24" s="20">
        <v>1.1399999999999999</v>
      </c>
      <c r="I24" s="31">
        <f t="shared" si="1"/>
        <v>9.4163999999999994</v>
      </c>
    </row>
    <row r="25" spans="2:9" x14ac:dyDescent="0.2">
      <c r="B25" s="17" t="s">
        <v>38</v>
      </c>
      <c r="C25" s="18" t="s">
        <v>39</v>
      </c>
      <c r="D25" s="19" t="s">
        <v>21</v>
      </c>
      <c r="E25" s="17">
        <v>0.186</v>
      </c>
      <c r="F25" s="20"/>
      <c r="G25" s="32">
        <f t="shared" si="0"/>
        <v>0</v>
      </c>
      <c r="H25" s="20"/>
      <c r="I25" s="31">
        <f t="shared" si="1"/>
        <v>0</v>
      </c>
    </row>
    <row r="26" spans="2:9" ht="38.25" x14ac:dyDescent="0.2">
      <c r="B26" s="17" t="s">
        <v>40</v>
      </c>
      <c r="C26" s="18" t="s">
        <v>41</v>
      </c>
      <c r="D26" s="19" t="s">
        <v>42</v>
      </c>
      <c r="E26" s="17">
        <v>25.692</v>
      </c>
      <c r="F26" s="20">
        <v>1</v>
      </c>
      <c r="G26" s="32">
        <f t="shared" si="0"/>
        <v>8.26</v>
      </c>
      <c r="H26" s="20">
        <v>25.69</v>
      </c>
      <c r="I26" s="31">
        <f t="shared" si="1"/>
        <v>212.1994</v>
      </c>
    </row>
    <row r="27" spans="2:9" s="25" customFormat="1" x14ac:dyDescent="0.2">
      <c r="B27" s="13"/>
      <c r="C27" s="14" t="s">
        <v>44</v>
      </c>
      <c r="D27" s="15"/>
      <c r="E27" s="13"/>
      <c r="F27" s="16"/>
      <c r="G27" s="16"/>
      <c r="H27" s="16">
        <f>SUM(H14:H26)</f>
        <v>877.12</v>
      </c>
      <c r="I27" s="30">
        <f>SUM(I14:I26)</f>
        <v>7245.0111999999999</v>
      </c>
    </row>
    <row r="28" spans="2:9" ht="17.850000000000001" customHeight="1" x14ac:dyDescent="0.2">
      <c r="B28" s="38" t="s">
        <v>45</v>
      </c>
      <c r="C28" s="39"/>
      <c r="D28" s="39"/>
      <c r="E28" s="39"/>
      <c r="F28" s="39"/>
      <c r="G28" s="39"/>
      <c r="H28" s="39"/>
      <c r="I28" s="39"/>
    </row>
    <row r="29" spans="2:9" ht="76.5" x14ac:dyDescent="0.2">
      <c r="B29" s="17" t="s">
        <v>46</v>
      </c>
      <c r="C29" s="18" t="s">
        <v>47</v>
      </c>
      <c r="D29" s="19" t="s">
        <v>48</v>
      </c>
      <c r="E29" s="17">
        <v>2</v>
      </c>
      <c r="F29" s="20"/>
      <c r="G29" s="20" t="s">
        <v>49</v>
      </c>
      <c r="H29" s="20"/>
      <c r="I29" s="20">
        <v>78000</v>
      </c>
    </row>
    <row r="30" spans="2:9" ht="76.5" x14ac:dyDescent="0.2">
      <c r="B30" s="17" t="s">
        <v>50</v>
      </c>
      <c r="C30" s="18" t="s">
        <v>51</v>
      </c>
      <c r="D30" s="19" t="s">
        <v>48</v>
      </c>
      <c r="E30" s="17">
        <v>4</v>
      </c>
      <c r="F30" s="20"/>
      <c r="G30" s="20" t="s">
        <v>52</v>
      </c>
      <c r="H30" s="20"/>
      <c r="I30" s="20">
        <v>30333.32</v>
      </c>
    </row>
    <row r="31" spans="2:9" ht="76.5" x14ac:dyDescent="0.2">
      <c r="B31" s="17" t="s">
        <v>53</v>
      </c>
      <c r="C31" s="18" t="s">
        <v>54</v>
      </c>
      <c r="D31" s="19" t="s">
        <v>48</v>
      </c>
      <c r="E31" s="17">
        <v>1</v>
      </c>
      <c r="F31" s="20"/>
      <c r="G31" s="20" t="s">
        <v>55</v>
      </c>
      <c r="H31" s="20"/>
      <c r="I31" s="20">
        <v>500000</v>
      </c>
    </row>
    <row r="32" spans="2:9" ht="76.5" x14ac:dyDescent="0.2">
      <c r="B32" s="17" t="s">
        <v>56</v>
      </c>
      <c r="C32" s="18" t="s">
        <v>61</v>
      </c>
      <c r="D32" s="19" t="s">
        <v>48</v>
      </c>
      <c r="E32" s="17">
        <v>2</v>
      </c>
      <c r="F32" s="20"/>
      <c r="G32" s="20" t="s">
        <v>62</v>
      </c>
      <c r="H32" s="20"/>
      <c r="I32" s="50">
        <v>1028000</v>
      </c>
    </row>
    <row r="33" spans="1:14" x14ac:dyDescent="0.2">
      <c r="B33" s="17"/>
      <c r="C33" s="18"/>
      <c r="D33" s="19"/>
      <c r="E33" s="17"/>
      <c r="F33" s="20"/>
      <c r="G33" s="20"/>
      <c r="H33" s="20"/>
      <c r="I33" s="20"/>
    </row>
    <row r="34" spans="1:14" x14ac:dyDescent="0.2">
      <c r="B34" s="13" t="s">
        <v>43</v>
      </c>
      <c r="C34" s="14" t="s">
        <v>57</v>
      </c>
      <c r="D34" s="15"/>
      <c r="E34" s="13" t="s">
        <v>43</v>
      </c>
      <c r="F34" s="16"/>
      <c r="G34" s="16"/>
      <c r="H34" s="16"/>
      <c r="I34" s="30">
        <f>SUM(I29:I33)</f>
        <v>1636333.32</v>
      </c>
    </row>
    <row r="35" spans="1:14" x14ac:dyDescent="0.2">
      <c r="B35" s="7"/>
      <c r="C35" s="5"/>
      <c r="D35" s="6"/>
      <c r="E35" s="7"/>
      <c r="F35" s="8"/>
      <c r="G35" s="8"/>
      <c r="H35" s="8"/>
      <c r="I35" s="8"/>
    </row>
    <row r="38" spans="1:14" customFormat="1" x14ac:dyDescent="0.2">
      <c r="A38" s="26" t="s">
        <v>60</v>
      </c>
      <c r="B38" s="27" t="s">
        <v>60</v>
      </c>
      <c r="C38" s="23"/>
      <c r="D38" s="24"/>
      <c r="E38" s="24"/>
      <c r="F38" s="28"/>
      <c r="G38" s="28"/>
      <c r="H38" s="29"/>
      <c r="I38" s="29"/>
      <c r="J38" s="29"/>
      <c r="K38" s="29"/>
      <c r="L38" s="29"/>
      <c r="M38" s="29"/>
      <c r="N38" s="29"/>
    </row>
  </sheetData>
  <mergeCells count="12">
    <mergeCell ref="B28:I28"/>
    <mergeCell ref="B7:B9"/>
    <mergeCell ref="C7:C9"/>
    <mergeCell ref="D7:D9"/>
    <mergeCell ref="E7:E9"/>
    <mergeCell ref="F7:G7"/>
    <mergeCell ref="H7:I7"/>
    <mergeCell ref="B2:I2"/>
    <mergeCell ref="B5:I5"/>
    <mergeCell ref="A3:I3"/>
    <mergeCell ref="B11:I11"/>
    <mergeCell ref="B13:I13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2023-07-10T04:41:41Z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